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7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<sst xmlns="http://schemas.openxmlformats.org/spreadsheetml/2006/main" count="39" uniqueCount="30">
  <si>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budget</t>
  </si>
  <si>
    <t>actual</t>
  </si>
  <si>
    <t>variance</t>
  </si>
  <si>
    <t>Revenue Category</t>
  </si>
  <si>
    <t>Income tax</t>
  </si>
  <si>
    <t>Highway User Revenues</t>
  </si>
  <si>
    <t>State Aid</t>
  </si>
  <si>
    <t>Recordation &amp; Transfer Taxes</t>
  </si>
  <si>
    <t>Energy Tax</t>
  </si>
  <si>
    <t>Telecommunication Tax</t>
  </si>
  <si>
    <t>Net Hotel tax</t>
  </si>
  <si>
    <t>Earnings on Investments</t>
  </si>
  <si>
    <t>Traffic Cameras</t>
  </si>
  <si>
    <t>Net Parking Revenues</t>
  </si>
  <si>
    <t>Children and Youth Fund</t>
  </si>
  <si>
    <t>Total Tax Credits (Excl. Homestead)</t>
  </si>
  <si>
    <t>All Other</t>
  </si>
  <si>
    <t>Real &amp; Personal Property Taxes</t>
  </si>
  <si>
    <t>Federal Grants</t>
  </si>
  <si>
    <t>Total General Fund Revenue</t>
  </si>
  <si>
    <t>FY 2020</t>
  </si>
  <si>
    <t>FY 2021</t>
  </si>
  <si>
    <t>FY2022</t>
  </si>
  <si>
    <t>FY 2023</t>
  </si>
  <si>
    <t>COMPARITIVE ANALYSIS OF BUDGET TO ACTUALS - FY 2020 thru FY 2023</t>
  </si>
  <si>
    <t>(projections)</t>
  </si>
  <si>
    <t xml:space="preserve">%Change = Actual - Budget/Budget </t>
  </si>
  <si>
    <t xml:space="preserve">Variance = actual - budget </t>
  </si>
  <si>
    <t>Variance as a percentage</t>
  </si>
  <si>
    <t>Where a positive variance = More revenue at year end
Where a negative variance = Less revenue at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</si>
</sst>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18" applyNumberFormat="1" applyFont="1" applyBorder="1"/>
    <xf numFmtId="164" fontId="0" fillId="0" borderId="2" xfId="0" applyNumberFormat="1" applyBorder="1"/>
    <xf numFmtId="164" fontId="5" fillId="0" borderId="0" xfId="18" applyNumberFormat="1" applyFont="1" applyBorder="1"/>
    <xf numFmtId="164" fontId="5" fillId="0" borderId="2" xfId="0" applyNumberFormat="1" applyFont="1" applyBorder="1"/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18" applyNumberFormat="1" applyFont="1" applyBorder="1"/>
    <xf numFmtId="164" fontId="2" fillId="0" borderId="0" xfId="18" applyNumberFormat="1" applyFont="1" applyBorder="1"/>
    <xf numFmtId="164" fontId="5" fillId="0" borderId="3" xfId="18" applyNumberFormat="1" applyFont="1" applyBorder="1"/>
    <xf numFmtId="164" fontId="0" fillId="0" borderId="3" xfId="0" applyNumberFormat="1" applyBorder="1"/>
    <xf numFmtId="164" fontId="2" fillId="0" borderId="3" xfId="0" applyNumberFormat="1" applyFont="1" applyBorder="1"/>
    <xf numFmtId="164" fontId="0" fillId="2" borderId="0" xfId="0" applyNumberFormat="1" applyFill="1"/>
    <xf numFmtId="164" fontId="0" fillId="0" borderId="4" xfId="0" applyNumberFormat="1" applyBorder="1"/>
    <xf numFmtId="164" fontId="5" fillId="0" borderId="0" xfId="0" applyNumberFormat="1" applyFont="1"/>
    <xf numFmtId="0" fontId="2" fillId="3" borderId="0" xfId="0" applyFont="1" applyFill="1"/>
    <xf numFmtId="0" fontId="2" fillId="3" borderId="2" xfId="0" applyFont="1" applyFill="1" applyBorder="1"/>
    <xf numFmtId="0" fontId="0" fillId="4" borderId="0" xfId="0" applyFill="1"/>
    <xf numFmtId="0" fontId="0" fillId="4" borderId="2" xfId="0" applyFill="1" applyBorder="1"/>
    <xf numFmtId="0" fontId="0" fillId="2" borderId="0" xfId="0" applyFill="1"/>
    <xf numFmtId="0" fontId="0" fillId="2" borderId="2" xfId="0" applyFill="1" applyBorder="1"/>
    <xf numFmtId="0" fontId="3" fillId="0" borderId="5" xfId="0" applyFont="1" applyBorder="1"/>
    <xf numFmtId="0" fontId="2" fillId="0" borderId="0" xfId="0" applyFont="1"/>
    <xf numFmtId="0" fontId="2" fillId="0" borderId="2" xfId="0" applyFont="1" applyBorder="1"/>
    <xf numFmtId="164" fontId="0" fillId="0" borderId="3" xfId="18" applyNumberFormat="1" applyFont="1" applyBorder="1" applyAlignment="1">
      <alignment/>
    </xf>
    <xf numFmtId="164" fontId="5" fillId="0" borderId="3" xfId="18" applyNumberFormat="1" applyFont="1" applyBorder="1" applyAlignment="1">
      <alignment/>
    </xf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10" fontId="0" fillId="0" borderId="8" xfId="15" applyNumberFormat="1" applyFont="1" applyBorder="1"/>
    <xf numFmtId="10" fontId="0" fillId="0" borderId="9" xfId="15" applyNumberFormat="1" applyFont="1" applyBorder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164" fontId="0" fillId="2" borderId="0" xfId="18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67CA-ABBC-4596-9F66-49D7D0078727}">
  <sheetPr>
    <pageSetUpPr fitToPage="1"/>
  </sheetPr>
  <dimension ref="A1:R28"/>
  <sheetViews>
    <sheetView tabSelected="1" workbookViewId="0" topLeftCell="A1">
      <selection activeCell="Q12" sqref="Q12"/>
    </sheetView>
  </sheetViews>
  <sheetFormatPr defaultColWidth="9.140625" defaultRowHeight="15"/>
  <cols>
    <col min="3" max="3" width="20.140625" style="0" customWidth="1"/>
    <col min="4" max="4" width="14.28125" style="0" customWidth="1"/>
    <col min="5" max="5" width="14.140625" style="0" customWidth="1"/>
    <col min="6" max="6" width="12.57421875" style="0" bestFit="1" customWidth="1"/>
    <col min="7" max="8" width="14.28125" style="0" bestFit="1" customWidth="1"/>
    <col min="9" max="9" width="12.57421875" style="0" bestFit="1" customWidth="1"/>
    <col min="10" max="11" width="14.28125" style="0" bestFit="1" customWidth="1"/>
    <col min="12" max="12" width="13.140625" style="0" customWidth="1"/>
    <col min="13" max="14" width="14.28125" style="0" bestFit="1" customWidth="1"/>
    <col min="15" max="15" width="12.28125" style="0" bestFit="1" customWidth="1"/>
  </cols>
  <sheetData>
    <row r="1" spans="1:16" ht="15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5" ht="15">
      <c r="C4" s="3"/>
      <c r="D4" s="51" t="s">
        <v>20</v>
      </c>
      <c r="E4" s="52"/>
      <c r="F4" s="53"/>
      <c r="G4" s="51" t="s">
        <v>21</v>
      </c>
      <c r="H4" s="52"/>
      <c r="I4" s="53"/>
      <c r="J4" s="51" t="s">
        <v>22</v>
      </c>
      <c r="K4" s="52"/>
      <c r="L4" s="53"/>
      <c r="M4" s="52" t="s">
        <v>23</v>
      </c>
      <c r="N4" s="52"/>
      <c r="O4" s="52"/>
    </row>
    <row r="5" spans="3:15" ht="15">
      <c r="C5" s="3"/>
      <c r="D5" s="11" t="s">
        <v>0</v>
      </c>
      <c r="E5" s="4" t="s">
        <v>1</v>
      </c>
      <c r="F5" s="5" t="s">
        <v>2</v>
      </c>
      <c r="G5" s="11" t="s">
        <v>0</v>
      </c>
      <c r="H5" s="4" t="s">
        <v>1</v>
      </c>
      <c r="I5" s="5" t="s">
        <v>2</v>
      </c>
      <c r="J5" s="11" t="s">
        <v>0</v>
      </c>
      <c r="K5" s="4" t="s">
        <v>1</v>
      </c>
      <c r="L5" s="5" t="s">
        <v>2</v>
      </c>
      <c r="M5" s="11" t="s">
        <v>0</v>
      </c>
      <c r="N5" s="4" t="s">
        <v>1</v>
      </c>
      <c r="O5" s="5" t="s">
        <v>2</v>
      </c>
    </row>
    <row r="6" spans="1:15" ht="15">
      <c r="A6" s="49" t="s">
        <v>3</v>
      </c>
      <c r="B6" s="49"/>
      <c r="C6" s="50"/>
      <c r="D6" s="11"/>
      <c r="F6" s="3"/>
      <c r="G6" s="12"/>
      <c r="I6" s="3"/>
      <c r="J6" s="12"/>
      <c r="L6" s="3"/>
      <c r="M6" s="12"/>
      <c r="N6" s="4" t="s">
        <v>25</v>
      </c>
      <c r="O6" s="3"/>
    </row>
    <row r="7" spans="1:15" ht="15">
      <c r="A7" t="s">
        <v>17</v>
      </c>
      <c r="C7" s="3"/>
      <c r="D7" s="30">
        <v>987060000</v>
      </c>
      <c r="E7" s="6">
        <v>987000000</v>
      </c>
      <c r="F7" s="7">
        <f>E7-D7</f>
        <v>-60000</v>
      </c>
      <c r="G7" s="13">
        <v>1019535706</v>
      </c>
      <c r="H7" s="6">
        <v>1013600000</v>
      </c>
      <c r="I7" s="7">
        <f>H7-G7</f>
        <v>-5935706</v>
      </c>
      <c r="J7" s="13">
        <v>1033351000</v>
      </c>
      <c r="K7" s="6">
        <v>1023500000</v>
      </c>
      <c r="L7" s="7">
        <f>K7-J7</f>
        <v>-9851000</v>
      </c>
      <c r="M7" s="13">
        <v>1051791000</v>
      </c>
      <c r="N7" s="6">
        <v>1041500000</v>
      </c>
      <c r="O7" s="7">
        <f>N7-M7</f>
        <v>-10291000</v>
      </c>
    </row>
    <row r="8" spans="1:15" ht="15">
      <c r="A8" t="s">
        <v>4</v>
      </c>
      <c r="C8" s="3"/>
      <c r="D8" s="30">
        <v>366804000</v>
      </c>
      <c r="E8" s="6">
        <v>396500000</v>
      </c>
      <c r="F8" s="7">
        <f aca="true" t="shared" si="0" ref="F8:F21">E8-D8</f>
        <v>29696000</v>
      </c>
      <c r="G8" s="13">
        <v>381216000</v>
      </c>
      <c r="H8" s="6">
        <v>410700000</v>
      </c>
      <c r="I8" s="7">
        <f aca="true" t="shared" si="1" ref="I8:I21">H8-G8</f>
        <v>29484000</v>
      </c>
      <c r="J8" s="16">
        <v>385620000</v>
      </c>
      <c r="K8" s="6">
        <v>450400000</v>
      </c>
      <c r="L8" s="7">
        <f aca="true" t="shared" si="2" ref="L8:L21">K8-J8</f>
        <v>64780000</v>
      </c>
      <c r="M8" s="13">
        <v>430839000</v>
      </c>
      <c r="N8" s="6">
        <v>442200000</v>
      </c>
      <c r="O8" s="7">
        <f aca="true" t="shared" si="3" ref="O8:O21">N8-M8</f>
        <v>11361000</v>
      </c>
    </row>
    <row r="9" spans="1:15" ht="15">
      <c r="A9" t="s">
        <v>5</v>
      </c>
      <c r="C9" s="3"/>
      <c r="D9" s="30">
        <v>157350000</v>
      </c>
      <c r="E9" s="6">
        <v>147400000</v>
      </c>
      <c r="F9" s="7">
        <f t="shared" si="0"/>
        <v>-9950000</v>
      </c>
      <c r="G9" s="13">
        <v>142428000</v>
      </c>
      <c r="H9" s="6">
        <v>141700000</v>
      </c>
      <c r="I9" s="7">
        <f t="shared" si="1"/>
        <v>-728000</v>
      </c>
      <c r="J9" s="16">
        <v>156304000</v>
      </c>
      <c r="K9" s="6">
        <v>172200000</v>
      </c>
      <c r="L9" s="7">
        <f t="shared" si="2"/>
        <v>15896000</v>
      </c>
      <c r="M9" s="13">
        <v>169997000</v>
      </c>
      <c r="N9" s="6">
        <v>170000000</v>
      </c>
      <c r="O9" s="7">
        <f t="shared" si="3"/>
        <v>3000</v>
      </c>
    </row>
    <row r="10" spans="1:15" ht="15">
      <c r="A10" t="s">
        <v>6</v>
      </c>
      <c r="C10" s="3"/>
      <c r="D10" s="30">
        <v>101896000</v>
      </c>
      <c r="E10" s="6">
        <v>108000000</v>
      </c>
      <c r="F10" s="7">
        <f t="shared" si="0"/>
        <v>6104000</v>
      </c>
      <c r="G10" s="13">
        <v>104522000</v>
      </c>
      <c r="H10" s="6">
        <v>107200000</v>
      </c>
      <c r="I10" s="7">
        <f t="shared" si="1"/>
        <v>2678000</v>
      </c>
      <c r="J10" s="16">
        <v>101664000</v>
      </c>
      <c r="K10" s="6">
        <v>102500000</v>
      </c>
      <c r="L10" s="7">
        <f t="shared" si="2"/>
        <v>836000</v>
      </c>
      <c r="M10" s="13">
        <v>104816000</v>
      </c>
      <c r="N10" s="6">
        <v>104800000</v>
      </c>
      <c r="O10" s="7">
        <f t="shared" si="3"/>
        <v>-16000</v>
      </c>
    </row>
    <row r="11" spans="1:15" ht="15">
      <c r="A11" t="s">
        <v>7</v>
      </c>
      <c r="C11" s="3"/>
      <c r="D11" s="30">
        <v>79867000</v>
      </c>
      <c r="E11" s="6">
        <v>78300000</v>
      </c>
      <c r="F11" s="7">
        <f t="shared" si="0"/>
        <v>-1567000</v>
      </c>
      <c r="G11" s="13">
        <v>75083000</v>
      </c>
      <c r="H11" s="6">
        <v>105300000</v>
      </c>
      <c r="I11" s="7">
        <f t="shared" si="1"/>
        <v>30217000</v>
      </c>
      <c r="J11" s="16">
        <v>83607000</v>
      </c>
      <c r="K11" s="6">
        <v>176400000</v>
      </c>
      <c r="L11" s="7">
        <f t="shared" si="2"/>
        <v>92793000</v>
      </c>
      <c r="M11" s="13">
        <v>90055000</v>
      </c>
      <c r="N11" s="6">
        <v>119400000</v>
      </c>
      <c r="O11" s="7">
        <f t="shared" si="3"/>
        <v>29345000</v>
      </c>
    </row>
    <row r="12" spans="1:15" ht="15">
      <c r="A12" s="21" t="s">
        <v>18</v>
      </c>
      <c r="B12" s="21"/>
      <c r="C12" s="22"/>
      <c r="D12" s="30"/>
      <c r="F12" s="7">
        <f t="shared" si="0"/>
        <v>0</v>
      </c>
      <c r="G12" s="13"/>
      <c r="I12" s="7">
        <f t="shared" si="1"/>
        <v>0</v>
      </c>
      <c r="J12" s="17">
        <v>52000000</v>
      </c>
      <c r="L12" s="7">
        <f t="shared" si="2"/>
        <v>-52000000</v>
      </c>
      <c r="M12" s="12"/>
      <c r="O12" s="7">
        <f t="shared" si="3"/>
        <v>0</v>
      </c>
    </row>
    <row r="13" spans="1:15" ht="15">
      <c r="A13" t="s">
        <v>8</v>
      </c>
      <c r="C13" s="3"/>
      <c r="D13" s="30">
        <v>42551000</v>
      </c>
      <c r="E13" s="6">
        <v>32600000</v>
      </c>
      <c r="F13" s="7">
        <f t="shared" si="0"/>
        <v>-9951000</v>
      </c>
      <c r="G13" s="13">
        <v>42712000</v>
      </c>
      <c r="H13" s="6">
        <v>42700000</v>
      </c>
      <c r="I13" s="7">
        <f t="shared" si="1"/>
        <v>-12000</v>
      </c>
      <c r="J13" s="16">
        <v>43871000</v>
      </c>
      <c r="K13" s="6">
        <v>45700000</v>
      </c>
      <c r="L13" s="7">
        <f t="shared" si="2"/>
        <v>1829000</v>
      </c>
      <c r="M13" s="13">
        <v>46196000</v>
      </c>
      <c r="N13" s="6">
        <v>49900000</v>
      </c>
      <c r="O13" s="7">
        <f t="shared" si="3"/>
        <v>3704000</v>
      </c>
    </row>
    <row r="14" spans="1:15" ht="15">
      <c r="A14" t="s">
        <v>9</v>
      </c>
      <c r="C14" s="3"/>
      <c r="D14" s="30">
        <v>34586000</v>
      </c>
      <c r="E14" s="6">
        <v>35800000</v>
      </c>
      <c r="F14" s="7">
        <f t="shared" si="0"/>
        <v>1214000</v>
      </c>
      <c r="G14" s="13">
        <v>34582000</v>
      </c>
      <c r="H14" s="6">
        <v>34600000</v>
      </c>
      <c r="I14" s="7">
        <f t="shared" si="1"/>
        <v>18000</v>
      </c>
      <c r="J14" s="16">
        <v>34928000</v>
      </c>
      <c r="K14" s="6">
        <v>34900000</v>
      </c>
      <c r="L14" s="7">
        <f t="shared" si="2"/>
        <v>-28000</v>
      </c>
      <c r="M14" s="13">
        <v>34928000</v>
      </c>
      <c r="N14" s="25"/>
      <c r="O14" s="7">
        <f t="shared" si="3"/>
        <v>-34928000</v>
      </c>
    </row>
    <row r="15" spans="1:15" ht="15">
      <c r="A15" t="s">
        <v>10</v>
      </c>
      <c r="C15" s="3"/>
      <c r="D15" s="30">
        <v>29100000</v>
      </c>
      <c r="E15" s="6">
        <v>21900000</v>
      </c>
      <c r="F15" s="7">
        <f t="shared" si="0"/>
        <v>-7200000</v>
      </c>
      <c r="G15" s="13">
        <v>21328915</v>
      </c>
      <c r="H15" s="6">
        <v>10200000</v>
      </c>
      <c r="I15" s="7">
        <f t="shared" si="1"/>
        <v>-11128915</v>
      </c>
      <c r="J15" s="16">
        <v>19630000</v>
      </c>
      <c r="K15" s="6">
        <v>24345586</v>
      </c>
      <c r="L15" s="7">
        <f t="shared" si="2"/>
        <v>4715586</v>
      </c>
      <c r="M15" s="13">
        <v>26675000</v>
      </c>
      <c r="N15" s="6">
        <v>27500000</v>
      </c>
      <c r="O15" s="7">
        <f t="shared" si="3"/>
        <v>825000</v>
      </c>
    </row>
    <row r="16" spans="1:15" ht="15">
      <c r="A16" t="s">
        <v>11</v>
      </c>
      <c r="C16" s="3"/>
      <c r="D16" s="30">
        <v>11200000</v>
      </c>
      <c r="E16" s="6">
        <v>11500000</v>
      </c>
      <c r="F16" s="7">
        <f t="shared" si="0"/>
        <v>300000</v>
      </c>
      <c r="G16" s="13">
        <v>2960000</v>
      </c>
      <c r="H16" s="6">
        <v>3400000</v>
      </c>
      <c r="I16" s="7">
        <f t="shared" si="1"/>
        <v>440000</v>
      </c>
      <c r="J16" s="16">
        <v>629000</v>
      </c>
      <c r="K16" s="10">
        <v>2100000</v>
      </c>
      <c r="L16" s="7">
        <f t="shared" si="2"/>
        <v>1471000</v>
      </c>
      <c r="M16" s="16">
        <v>990000</v>
      </c>
      <c r="N16" s="10">
        <v>23900000</v>
      </c>
      <c r="O16" s="7">
        <f t="shared" si="3"/>
        <v>22910000</v>
      </c>
    </row>
    <row r="17" spans="1:15" ht="15">
      <c r="A17" t="s">
        <v>12</v>
      </c>
      <c r="C17" s="3"/>
      <c r="D17" s="30">
        <v>21350000</v>
      </c>
      <c r="E17" s="6">
        <v>30700000</v>
      </c>
      <c r="F17" s="7">
        <f t="shared" si="0"/>
        <v>9350000</v>
      </c>
      <c r="G17" s="13">
        <v>14075000</v>
      </c>
      <c r="H17" s="6">
        <v>27500000</v>
      </c>
      <c r="I17" s="7">
        <f t="shared" si="1"/>
        <v>13425000</v>
      </c>
      <c r="J17" s="16">
        <v>21195000</v>
      </c>
      <c r="K17" s="10">
        <v>27000000</v>
      </c>
      <c r="L17" s="7">
        <f t="shared" si="2"/>
        <v>5805000</v>
      </c>
      <c r="M17" s="16">
        <v>30385000</v>
      </c>
      <c r="N17" s="10">
        <v>27200000</v>
      </c>
      <c r="O17" s="7">
        <f t="shared" si="3"/>
        <v>-3185000</v>
      </c>
    </row>
    <row r="18" spans="1:15" ht="15">
      <c r="A18" s="23" t="s">
        <v>13</v>
      </c>
      <c r="B18" s="23"/>
      <c r="C18" s="24"/>
      <c r="D18" s="30">
        <v>36795516</v>
      </c>
      <c r="E18" s="6">
        <v>29200000</v>
      </c>
      <c r="F18" s="7">
        <f t="shared" si="0"/>
        <v>-7595516</v>
      </c>
      <c r="G18" s="13">
        <v>22282112</v>
      </c>
      <c r="H18" s="14">
        <v>0</v>
      </c>
      <c r="I18" s="7">
        <f t="shared" si="1"/>
        <v>-22282112</v>
      </c>
      <c r="J18" s="16">
        <v>13915871</v>
      </c>
      <c r="K18" s="10">
        <v>16400000</v>
      </c>
      <c r="L18" s="7">
        <f t="shared" si="2"/>
        <v>2484129</v>
      </c>
      <c r="M18" s="16">
        <v>15249680</v>
      </c>
      <c r="N18" s="10">
        <v>20100000</v>
      </c>
      <c r="O18" s="7">
        <f t="shared" si="3"/>
        <v>4850320</v>
      </c>
    </row>
    <row r="19" spans="1:15" ht="15">
      <c r="A19" s="25" t="s">
        <v>14</v>
      </c>
      <c r="B19" s="25"/>
      <c r="C19" s="26"/>
      <c r="D19" s="30">
        <v>-13105000</v>
      </c>
      <c r="E19" s="40">
        <v>-13105000</v>
      </c>
      <c r="F19" s="7">
        <f t="shared" si="0"/>
        <v>0</v>
      </c>
      <c r="G19" s="13">
        <v>-5346000</v>
      </c>
      <c r="H19" s="40">
        <v>-5346000</v>
      </c>
      <c r="I19" s="7">
        <f t="shared" si="1"/>
        <v>0</v>
      </c>
      <c r="J19" s="16">
        <v>-13327000</v>
      </c>
      <c r="K19" s="18">
        <v>-13327000</v>
      </c>
      <c r="L19" s="7">
        <f t="shared" si="2"/>
        <v>0</v>
      </c>
      <c r="M19" s="16">
        <v>-13757000</v>
      </c>
      <c r="N19" s="18">
        <v>-13757000</v>
      </c>
      <c r="O19" s="7">
        <f t="shared" si="3"/>
        <v>0</v>
      </c>
    </row>
    <row r="20" spans="1:15" ht="15">
      <c r="A20" t="s">
        <v>15</v>
      </c>
      <c r="C20" s="3"/>
      <c r="D20" s="30">
        <v>-98634000</v>
      </c>
      <c r="E20" s="6">
        <v>-103600000</v>
      </c>
      <c r="F20" s="7">
        <f t="shared" si="0"/>
        <v>-4966000</v>
      </c>
      <c r="G20" s="13">
        <v>-112705000</v>
      </c>
      <c r="H20" s="6">
        <v>-101700000</v>
      </c>
      <c r="I20" s="7">
        <f>H20-G20</f>
        <v>11005000</v>
      </c>
      <c r="J20" s="16">
        <v>-107010000</v>
      </c>
      <c r="K20" s="10">
        <v>-96100000</v>
      </c>
      <c r="L20" s="7">
        <f t="shared" si="2"/>
        <v>10910000</v>
      </c>
      <c r="M20" s="16">
        <v>-96334000</v>
      </c>
      <c r="N20" s="10">
        <v>-96300000</v>
      </c>
      <c r="O20" s="7">
        <f>N20-M20</f>
        <v>34000</v>
      </c>
    </row>
    <row r="21" spans="1:15" ht="17.25">
      <c r="A21" s="1" t="s">
        <v>16</v>
      </c>
      <c r="B21" s="2"/>
      <c r="C21" s="27"/>
      <c r="D21" s="31">
        <v>210429484</v>
      </c>
      <c r="E21" s="8">
        <v>179100000</v>
      </c>
      <c r="F21" s="9">
        <f t="shared" si="0"/>
        <v>-31329484</v>
      </c>
      <c r="G21" s="15">
        <v>190126267</v>
      </c>
      <c r="H21" s="8">
        <v>170900000</v>
      </c>
      <c r="I21" s="9">
        <f t="shared" si="1"/>
        <v>-19226267</v>
      </c>
      <c r="J21" s="19">
        <v>181373129</v>
      </c>
      <c r="K21" s="20">
        <v>149000000</v>
      </c>
      <c r="L21" s="9">
        <f t="shared" si="2"/>
        <v>-32373129</v>
      </c>
      <c r="M21" s="19">
        <v>255569320</v>
      </c>
      <c r="N21" s="20">
        <v>259400000</v>
      </c>
      <c r="O21" s="9">
        <f t="shared" si="3"/>
        <v>3830680</v>
      </c>
    </row>
    <row r="22" spans="1:18" ht="15">
      <c r="A22" s="28" t="s">
        <v>19</v>
      </c>
      <c r="B22" s="28"/>
      <c r="C22" s="29"/>
      <c r="D22" s="16">
        <f>SUM(D7:D21)</f>
        <v>1967250000</v>
      </c>
      <c r="F22" s="3"/>
      <c r="G22" s="13">
        <f>SUM(G7:G21)</f>
        <v>1932800000</v>
      </c>
      <c r="I22" s="3"/>
      <c r="J22" s="16">
        <f>SUM(J7:J21)</f>
        <v>2007751000</v>
      </c>
      <c r="L22" s="3"/>
      <c r="M22" s="16">
        <f>SUM(M7:M21)</f>
        <v>2147400000</v>
      </c>
      <c r="O22" s="3"/>
      <c r="R22" s="3"/>
    </row>
    <row r="23" spans="3:15" ht="15.75" thickBot="1">
      <c r="C23" s="3"/>
      <c r="D23" s="12"/>
      <c r="E23" s="10">
        <f>SUM(E7:E21)</f>
        <v>1941295000</v>
      </c>
      <c r="F23" s="3"/>
      <c r="G23" s="12"/>
      <c r="H23" s="10">
        <f>SUM(H7:H21)</f>
        <v>1960754000</v>
      </c>
      <c r="I23" s="3"/>
      <c r="J23" s="12"/>
      <c r="K23" s="10">
        <f>SUM(K7:K21)</f>
        <v>2115018586</v>
      </c>
      <c r="L23" s="3"/>
      <c r="M23" s="12"/>
      <c r="N23" s="10">
        <f>SUM(N7:N21)</f>
        <v>2175843000</v>
      </c>
      <c r="O23" s="3"/>
    </row>
    <row r="24" spans="1:15" ht="15">
      <c r="A24" s="41" t="s">
        <v>27</v>
      </c>
      <c r="B24" s="42"/>
      <c r="C24" s="42"/>
      <c r="D24" s="32"/>
      <c r="E24" s="32"/>
      <c r="F24" s="33">
        <f>SUM(F7:F21)</f>
        <v>-25955000</v>
      </c>
      <c r="G24" s="32"/>
      <c r="H24" s="32"/>
      <c r="I24" s="33">
        <f>SUM(I7:I21)</f>
        <v>27954000</v>
      </c>
      <c r="J24" s="32"/>
      <c r="K24" s="32"/>
      <c r="L24" s="33">
        <f>SUM(L7:L21)</f>
        <v>107267586</v>
      </c>
      <c r="M24" s="32"/>
      <c r="N24" s="32"/>
      <c r="O24" s="34">
        <f>SUM(O7:O21)</f>
        <v>28443000</v>
      </c>
    </row>
    <row r="25" spans="1:15" ht="15.75" thickBot="1">
      <c r="A25" s="43" t="s">
        <v>28</v>
      </c>
      <c r="B25" s="44"/>
      <c r="C25" s="44"/>
      <c r="D25" s="35"/>
      <c r="E25" s="35"/>
      <c r="F25" s="36">
        <f>F24/D22</f>
        <v>-0.013193544287711271</v>
      </c>
      <c r="G25" s="35"/>
      <c r="H25" s="35"/>
      <c r="I25" s="36">
        <f>I24/G22</f>
        <v>0.014462955298013246</v>
      </c>
      <c r="J25" s="35"/>
      <c r="K25" s="35"/>
      <c r="L25" s="36">
        <f>L24/J22</f>
        <v>0.053426737678128416</v>
      </c>
      <c r="M25" s="35"/>
      <c r="N25" s="35"/>
      <c r="O25" s="37">
        <f>O24/M22</f>
        <v>0.013245319921765857</v>
      </c>
    </row>
    <row r="26" spans="1:5" ht="14.45" customHeight="1">
      <c r="A26" s="45" t="s">
        <v>29</v>
      </c>
      <c r="B26" s="45"/>
      <c r="C26" s="45"/>
      <c r="D26" s="45"/>
      <c r="E26" s="39"/>
    </row>
    <row r="27" spans="1:5" ht="15">
      <c r="A27" s="46"/>
      <c r="B27" s="46"/>
      <c r="C27" s="46"/>
      <c r="D27" s="46"/>
      <c r="E27" s="38"/>
    </row>
    <row r="28" spans="1:4" ht="15">
      <c r="A28" s="47" t="s">
        <v>26</v>
      </c>
      <c r="B28" s="47"/>
      <c r="C28" s="47"/>
      <c r="D28" s="47"/>
    </row>
  </sheetData>
  <mergeCells count="10">
    <mergeCell ref="A24:C24"/>
    <mergeCell ref="A25:C25"/>
    <mergeCell ref="A26:D27"/>
    <mergeCell ref="A28:D28"/>
    <mergeCell ref="A1:P3"/>
    <mergeCell ref="A6:C6"/>
    <mergeCell ref="D4:F4"/>
    <mergeCell ref="G4:I4"/>
    <mergeCell ref="J4:L4"/>
    <mergeCell ref="M4:O4"/>
  </mergeCells>
  <printOptions/>
  <pageMargins left="0.7" right="0.7" top="0.75" bottom="0.75" header="0.3" footer="0.3"/>
  <pageSetup fitToHeight="1" fitToWidth="1" horizontalDpi="600" verticalDpi="600" orientation="landscape" paperSize="17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0D411CECDD9440AC46BB5900E5F000" ma:contentTypeVersion="11" ma:contentTypeDescription="Create a new document." ma:contentTypeScope="" ma:versionID="42f18b4e10cc13ecb11d02a74150d2a9">
  <xsd:schema xmlns:xsd="http://www.w3.org/2001/XMLSchema" xmlns:xs="http://www.w3.org/2001/XMLSchema" xmlns:p="http://schemas.microsoft.com/office/2006/metadata/properties" xmlns:ns3="81fcf1d8-c7de-40e3-9c95-af278a571b66" xmlns:ns4="a6a1b930-a09f-4553-8b70-2d1e6650d4d3" targetNamespace="http://schemas.microsoft.com/office/2006/metadata/properties" ma:root="true" ma:fieldsID="d819702c54cd17648b92fcda77cae639" ns3:_="" ns4:_="">
    <xsd:import namespace="81fcf1d8-c7de-40e3-9c95-af278a571b66"/>
    <xsd:import namespace="a6a1b930-a09f-4553-8b70-2d1e6650d4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cf1d8-c7de-40e3-9c95-af278a571b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b930-a09f-4553-8b70-2d1e6650d4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6EFD67-E674-4A79-8080-8E68B925CB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A9EF61-018A-415E-85F1-8ECD9B098E57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a6a1b930-a09f-4553-8b70-2d1e6650d4d3"/>
    <ds:schemaRef ds:uri="81fcf1d8-c7de-40e3-9c95-af278a571b6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D27DEA0-A5F4-4CBB-AE13-3EFD4BAF26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cf1d8-c7de-40e3-9c95-af278a571b66"/>
    <ds:schemaRef ds:uri="a6a1b930-a09f-4553-8b70-2d1e6650d4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Lockamy, Dexter (City Council)</dc:creator>
  <cp:keywords/>
  <dc:description/>
  <cp:lastModifiedBy>Currin, Marguerite (City Council)</cp:lastModifiedBy>
  <cp:lastPrinted>2023-05-01T21:08:42Z</cp:lastPrinted>
  <dcterms:created xsi:type="dcterms:W3CDTF">2023-04-28T15:40:18Z</dcterms:created>
  <dcterms:modified xsi:type="dcterms:W3CDTF">2023-05-03T20:05:59Z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0x010100810D411CECDD9440AC46BB5900E5F000</vt:lpwstr>
  </property>
</Properties>
</file>